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INANS\Desktop\"/>
    </mc:Choice>
  </mc:AlternateContent>
  <xr:revisionPtr revIDLastSave="0" documentId="13_ncr:1_{3D0996D3-0C46-4A1D-BD7D-C2B42664A11E}" xr6:coauthVersionLast="47" xr6:coauthVersionMax="47" xr10:uidLastSave="{00000000-0000-0000-0000-000000000000}"/>
  <bookViews>
    <workbookView xWindow="1080" yWindow="2970" windowWidth="21600" windowHeight="11295" xr2:uid="{00000000-000D-0000-FFFF-FFFF00000000}"/>
  </bookViews>
  <sheets>
    <sheet name="Dijital Dedektifl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5" i="1"/>
  <c r="D12" i="1"/>
  <c r="E12" i="1" s="1"/>
  <c r="D11" i="1"/>
  <c r="H13" i="1" s="1"/>
  <c r="D10" i="1"/>
  <c r="E10" i="1" s="1"/>
  <c r="D9" i="1"/>
  <c r="E9" i="1" s="1"/>
  <c r="D8" i="1"/>
  <c r="E8" i="1" s="1"/>
  <c r="D7" i="1"/>
  <c r="E7" i="1" s="1"/>
  <c r="D6" i="1"/>
  <c r="H7" i="1" s="1"/>
  <c r="H8" i="1" l="1"/>
  <c r="H10" i="1"/>
  <c r="H22" i="1"/>
  <c r="H9" i="1"/>
  <c r="E11" i="1"/>
  <c r="H11" i="1"/>
  <c r="H12" i="1"/>
  <c r="H21" i="1" s="1"/>
  <c r="E6" i="1"/>
  <c r="H6" i="1"/>
  <c r="H17" i="1" s="1"/>
  <c r="H14" i="1" l="1"/>
</calcChain>
</file>

<file path=xl/sharedStrings.xml><?xml version="1.0" encoding="utf-8"?>
<sst xmlns="http://schemas.openxmlformats.org/spreadsheetml/2006/main" count="32" uniqueCount="32">
  <si>
    <t>DİJİTAL DEDEKTİFLER</t>
  </si>
  <si>
    <t>6. sınıf – 4. hafta | Ekran süremizi araştırıyoruz</t>
  </si>
  <si>
    <t>Gün</t>
  </si>
  <si>
    <t>Eğitim (dk.)</t>
  </si>
  <si>
    <t>Eğlence (dk.)</t>
  </si>
  <si>
    <t>Toplam (dk.)</t>
  </si>
  <si>
    <t>Eğitim payı</t>
  </si>
  <si>
    <t>Hesaplama</t>
  </si>
  <si>
    <t>Sonuç</t>
  </si>
  <si>
    <t>Pazartesi</t>
  </si>
  <si>
    <t>Haftalık toplam</t>
  </si>
  <si>
    <t>Salı</t>
  </si>
  <si>
    <t>Günlük ortalama</t>
  </si>
  <si>
    <t>Çarşamba</t>
  </si>
  <si>
    <t>En uzun süre</t>
  </si>
  <si>
    <t>Perşembe</t>
  </si>
  <si>
    <t>En kısa süre</t>
  </si>
  <si>
    <t>Cuma</t>
  </si>
  <si>
    <t>Hafta içi toplamı</t>
  </si>
  <si>
    <t>Cumartesi</t>
  </si>
  <si>
    <t>Hafta sonu toplamı</t>
  </si>
  <si>
    <t>Pazar</t>
  </si>
  <si>
    <t>Hafta içi günlük ortalama</t>
  </si>
  <si>
    <t>Hafta sonu günlük ortalama</t>
  </si>
  <si>
    <t>Günlük ortalama farkı</t>
  </si>
  <si>
    <t>Eğitim toplamı</t>
  </si>
  <si>
    <t>Eğlence toplamı</t>
  </si>
  <si>
    <t>Haftalık eğitim payı</t>
  </si>
  <si>
    <t>Dönem</t>
  </si>
  <si>
    <t>Günlük ortalama (dk.)</t>
  </si>
  <si>
    <t>Hafta içi</t>
  </si>
  <si>
    <t>Hafta sonu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</si>
</sst>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">
    <font>
      <sz val="11"/>
      <name val="Carlito"/>
    </font>
    <font>
      <sz val="11"/>
      <color rgb="FF15324F"/>
      <name val="Arial"/>
    </font>
    <font>
      <b/>
      <sz val="17"/>
      <color rgb="FF1456A0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AF3FC"/>
      </patternFill>
    </fill>
    <fill>
      <patternFill patternType="solid">
        <fgColor rgb="FF163D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165" fontId="1" fillId="0" borderId="0" xfId="0" applyNumberFormat="1" applyFont="1"/>
    <xf numFmtId="0" fontId="3" fillId="4" borderId="0" xfId="0" applyFont="1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b/>
        <color rgb="FFA91E29"/>
      </font>
      <fill>
        <patternFill patternType="solid">
          <bgColor rgb="FFFCE0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c:style val="2"/>
  <c:chart>
    <c:title>
      <c:tx>
        <c:rich>
          <a:bodyPr/>
          <a:lstStyle/>
          <a:p>
            <a:r>
              <a:rPr lang="tr-TR"/>
              <a:t>Günlük toplam ekran süresi (dk.)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Toplam (dk.)</c:v>
          </c:tx>
          <c:spPr>
            <a:solidFill>
              <a:srgbClr val="2275CE"/>
            </a:solidFill>
          </c:spPr>
          <c:invertIfNegative val="1"/>
          <c:cat>
            <c:strRef>
              <c:f>'Dijital Dedektifler'!$A$6:$A$12</c:f>
              <c:strCache>
                <c:ptCount val="7"/>
                <c:pt idx="0">
                  <c:v>Pazartesi</c:v>
                </c:pt>
                <c:pt idx="1">
                  <c:v>Salı</c:v>
                </c:pt>
                <c:pt idx="2">
                  <c:v>Çarşamba</c:v>
                </c:pt>
                <c:pt idx="3">
                  <c:v>Perşembe</c:v>
                </c:pt>
                <c:pt idx="4">
                  <c:v>Cuma</c:v>
                </c:pt>
                <c:pt idx="5">
                  <c:v>Cumartesi</c:v>
                </c:pt>
                <c:pt idx="6">
                  <c:v>Pazar</c:v>
                </c:pt>
              </c:strCache>
            </c:strRef>
          </c:cat>
          <c:val>
            <c:numRef>
              <c:f>'Dijital Dedektifler'!$D$6:$D$12</c:f>
              <c:numCache>
                <c:formatCode>General</c:formatCode>
                <c:ptCount val="7"/>
                <c:pt idx="0">
                  <c:v>100</c:v>
                </c:pt>
                <c:pt idx="1">
                  <c:v>125</c:v>
                </c:pt>
                <c:pt idx="2">
                  <c:v>125</c:v>
                </c:pt>
                <c:pt idx="3">
                  <c:v>115</c:v>
                </c:pt>
                <c:pt idx="4">
                  <c:v>155</c:v>
                </c:pt>
                <c:pt idx="5">
                  <c:v>180</c:v>
                </c:pt>
                <c:pt idx="6">
                  <c:v>155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D11D-4CE0-8BA7-2DC5D1FCC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  <a:endParaRPr lang="tr-TR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c:style val="2"/>
  <c:chart>
    <c:title>
      <c:tx>
        <c:rich>
          <a:bodyPr/>
          <a:lstStyle/>
          <a:p>
            <a:r>
              <a:rPr lang="tr-TR"/>
              <a:t>Hafta içi ve hafta sonu (dk./gün)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Günlük ortalama (dk.)</c:v>
          </c:tx>
          <c:spPr>
            <a:solidFill>
              <a:srgbClr val="24A6A0"/>
            </a:solidFill>
          </c:spPr>
          <c:invertIfNegative val="1"/>
          <c:cat>
            <c:strRef>
              <c:f>'Dijital Dedektifler'!$G$21:$G$22</c:f>
              <c:strCache>
                <c:ptCount val="2"/>
                <c:pt idx="0">
                  <c:v>Hafta içi</c:v>
                </c:pt>
                <c:pt idx="1">
                  <c:v>Hafta sonu</c:v>
                </c:pt>
              </c:strCache>
            </c:strRef>
          </c:cat>
          <c:val>
            <c:numRef>
              <c:f>'Dijital Dedektifler'!$H$21:$H$22</c:f>
              <c:numCache>
                <c:formatCode>0.0</c:formatCode>
                <c:ptCount val="2"/>
                <c:pt idx="0">
                  <c:v>124</c:v>
                </c:pt>
                <c:pt idx="1">
                  <c:v>167.5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7149-4F15-B207-72396DFEF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6</xdr:col>
      <xdr:colOff>0</xdr:colOff>
      <xdr:row>33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12</xdr:col>
      <xdr:colOff>0</xdr:colOff>
      <xdr:row>37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kranSureleri" displayName="EkranSureleri" ref="A5:E12" totalsRowShown="0">
  <tableColumns count="5">
    <tableColumn id="1" xr3:uid="{00000000-0010-0000-0000-000001000000}" name="Gün"/>
    <tableColumn id="2" xr3:uid="{00000000-0010-0000-0000-000002000000}" name="Eğitim (dk.)"/>
    <tableColumn id="3" xr3:uid="{00000000-0010-0000-0000-000003000000}" name="Eğlence (dk.)"/>
    <tableColumn id="4" xr3:uid="{00000000-0010-0000-0000-000004000000}" name="Toplam (dk.)"/>
    <tableColumn id="5" xr3:uid="{00000000-0010-0000-0000-000005000000}" name="Eğitim payı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showGridLines="0" tabSelected="1" topLeftCell="A16" zoomScale="70" zoomScaleNormal="70" workbookViewId="0">
      <selection activeCell="D5" activeCellId="1" sqref="A5:A12 D5:D12"/>
    </sheetView>
  </sheetViews>
  <sheetFormatPr defaultRowHeight="14.25"/>
  <cols>
    <col min="1" max="1" width="22" customWidth="1"/>
    <col min="2" max="5" width="18" customWidth="1"/>
    <col min="6" max="6" width="14" customWidth="1"/>
    <col min="7" max="7" width="34" customWidth="1"/>
    <col min="8" max="8" width="19" customWidth="1"/>
    <col min="9" max="12" width="14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.95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.95" customHeight="1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9.1" customHeight="1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1"/>
      <c r="G5" s="8" t="s">
        <v>7</v>
      </c>
      <c r="H5" s="8" t="s">
        <v>8</v>
      </c>
      <c r="I5" s="1"/>
      <c r="J5" s="1"/>
      <c r="K5" s="1"/>
      <c r="L5" s="1"/>
    </row>
    <row r="6" spans="1:12" ht="24.95" customHeight="1">
      <c r="A6" s="1" t="s">
        <v>9</v>
      </c>
      <c r="B6" s="4">
        <v>40</v>
      </c>
      <c r="C6" s="4">
        <v>60</v>
      </c>
      <c r="D6" s="5">
        <f t="shared" ref="D6:D12" si="0">B6+C6</f>
        <v>100</v>
      </c>
      <c r="E6" s="6">
        <f t="shared" ref="E6:E12" si="1">IF(D6=0,0,B6/D6)</f>
        <v>0.4</v>
      </c>
      <c r="F6" s="1"/>
      <c r="G6" s="1" t="s">
        <v>10</v>
      </c>
      <c r="H6" s="7">
        <f>SUM(D6:D12)</f>
        <v>955</v>
      </c>
      <c r="I6" s="1"/>
      <c r="J6" s="1"/>
      <c r="K6" s="1"/>
      <c r="L6" s="1"/>
    </row>
    <row r="7" spans="1:12" ht="24.95" customHeight="1">
      <c r="A7" s="1" t="s">
        <v>11</v>
      </c>
      <c r="B7" s="4">
        <v>50</v>
      </c>
      <c r="C7" s="4">
        <v>75</v>
      </c>
      <c r="D7" s="5">
        <f t="shared" si="0"/>
        <v>125</v>
      </c>
      <c r="E7" s="6">
        <f t="shared" si="1"/>
        <v>0.4</v>
      </c>
      <c r="F7" s="1"/>
      <c r="G7" s="1" t="s">
        <v>12</v>
      </c>
      <c r="H7" s="7">
        <f>AVERAGE(D6:D12)</f>
        <v>136.42857142857142</v>
      </c>
      <c r="I7" s="1"/>
      <c r="J7" s="1"/>
      <c r="K7" s="1"/>
      <c r="L7" s="1"/>
    </row>
    <row r="8" spans="1:12" ht="24.95" customHeight="1">
      <c r="A8" s="1" t="s">
        <v>13</v>
      </c>
      <c r="B8" s="4">
        <v>35</v>
      </c>
      <c r="C8" s="4">
        <v>90</v>
      </c>
      <c r="D8" s="5">
        <f t="shared" si="0"/>
        <v>125</v>
      </c>
      <c r="E8" s="6">
        <f t="shared" si="1"/>
        <v>0.28000000000000003</v>
      </c>
      <c r="F8" s="1"/>
      <c r="G8" s="1" t="s">
        <v>14</v>
      </c>
      <c r="H8" s="7">
        <f>MAX(D6:D12)</f>
        <v>180</v>
      </c>
      <c r="I8" s="1"/>
      <c r="J8" s="1"/>
      <c r="K8" s="1"/>
      <c r="L8" s="1"/>
    </row>
    <row r="9" spans="1:12" ht="24.95" customHeight="1">
      <c r="A9" s="1" t="s">
        <v>15</v>
      </c>
      <c r="B9" s="4">
        <v>60</v>
      </c>
      <c r="C9" s="4">
        <v>55</v>
      </c>
      <c r="D9" s="5">
        <f t="shared" si="0"/>
        <v>115</v>
      </c>
      <c r="E9" s="6">
        <f t="shared" si="1"/>
        <v>0.52173913043478259</v>
      </c>
      <c r="F9" s="1"/>
      <c r="G9" s="1" t="s">
        <v>16</v>
      </c>
      <c r="H9" s="7">
        <f>MIN(D6:D12)</f>
        <v>100</v>
      </c>
      <c r="I9" s="1"/>
      <c r="J9" s="1"/>
      <c r="K9" s="1"/>
      <c r="L9" s="1"/>
    </row>
    <row r="10" spans="1:12" ht="24.95" customHeight="1">
      <c r="A10" s="1" t="s">
        <v>17</v>
      </c>
      <c r="B10" s="4">
        <v>45</v>
      </c>
      <c r="C10" s="4">
        <v>110</v>
      </c>
      <c r="D10" s="5">
        <f t="shared" si="0"/>
        <v>155</v>
      </c>
      <c r="E10" s="6">
        <f t="shared" si="1"/>
        <v>0.29032258064516131</v>
      </c>
      <c r="F10" s="1"/>
      <c r="G10" s="1" t="s">
        <v>18</v>
      </c>
      <c r="H10" s="7">
        <f>SUM(D6:D10)</f>
        <v>620</v>
      </c>
      <c r="I10" s="1"/>
      <c r="J10" s="1"/>
      <c r="K10" s="1"/>
      <c r="L10" s="1"/>
    </row>
    <row r="11" spans="1:12" ht="24.95" customHeight="1">
      <c r="A11" s="1" t="s">
        <v>19</v>
      </c>
      <c r="B11" s="4">
        <v>30</v>
      </c>
      <c r="C11" s="4">
        <v>150</v>
      </c>
      <c r="D11" s="5">
        <f t="shared" si="0"/>
        <v>180</v>
      </c>
      <c r="E11" s="6">
        <f t="shared" si="1"/>
        <v>0.16666666666666666</v>
      </c>
      <c r="F11" s="1"/>
      <c r="G11" s="1" t="s">
        <v>20</v>
      </c>
      <c r="H11" s="7">
        <f>SUM(D11:D12)</f>
        <v>335</v>
      </c>
      <c r="I11" s="1"/>
      <c r="J11" s="1"/>
      <c r="K11" s="1"/>
      <c r="L11" s="1"/>
    </row>
    <row r="12" spans="1:12" ht="24.95" customHeight="1">
      <c r="A12" s="1" t="s">
        <v>21</v>
      </c>
      <c r="B12" s="4">
        <v>25</v>
      </c>
      <c r="C12" s="4">
        <v>130</v>
      </c>
      <c r="D12" s="5">
        <f t="shared" si="0"/>
        <v>155</v>
      </c>
      <c r="E12" s="6">
        <f t="shared" si="1"/>
        <v>0.16129032258064516</v>
      </c>
      <c r="F12" s="1"/>
      <c r="G12" s="1" t="s">
        <v>22</v>
      </c>
      <c r="H12" s="7">
        <f>AVERAGE(D6:D10)</f>
        <v>124</v>
      </c>
      <c r="I12" s="1"/>
      <c r="J12" s="1"/>
      <c r="K12" s="1"/>
      <c r="L12" s="1"/>
    </row>
    <row r="13" spans="1:12" ht="24.95" customHeight="1">
      <c r="A13" s="1"/>
      <c r="B13" s="1"/>
      <c r="C13" s="1"/>
      <c r="D13" s="1"/>
      <c r="E13" s="1"/>
      <c r="F13" s="1"/>
      <c r="G13" s="1" t="s">
        <v>23</v>
      </c>
      <c r="H13" s="7">
        <f>AVERAGE(D11:D12)</f>
        <v>167.5</v>
      </c>
      <c r="I13" s="1"/>
      <c r="J13" s="1"/>
      <c r="K13" s="1"/>
      <c r="L13" s="1"/>
    </row>
    <row r="14" spans="1:12" ht="24.95" customHeight="1">
      <c r="A14" s="1"/>
      <c r="B14" s="1"/>
      <c r="C14" s="1"/>
      <c r="D14" s="1"/>
      <c r="E14" s="1"/>
      <c r="F14" s="1"/>
      <c r="G14" s="1" t="s">
        <v>24</v>
      </c>
      <c r="H14" s="7">
        <f>H13-H12</f>
        <v>43.5</v>
      </c>
      <c r="I14" s="1"/>
      <c r="J14" s="1"/>
      <c r="K14" s="1"/>
      <c r="L14" s="1"/>
    </row>
    <row r="15" spans="1:12" ht="24.95" customHeight="1">
      <c r="A15" s="1"/>
      <c r="B15" s="1"/>
      <c r="C15" s="1"/>
      <c r="D15" s="1"/>
      <c r="E15" s="1"/>
      <c r="F15" s="1"/>
      <c r="G15" s="1" t="s">
        <v>25</v>
      </c>
      <c r="H15" s="7">
        <f>SUM(B6:B12)</f>
        <v>285</v>
      </c>
      <c r="I15" s="1"/>
      <c r="J15" s="1"/>
      <c r="K15" s="1"/>
      <c r="L15" s="1"/>
    </row>
    <row r="16" spans="1:12" ht="24.95" customHeight="1">
      <c r="A16" s="1"/>
      <c r="B16" s="1"/>
      <c r="C16" s="1"/>
      <c r="D16" s="1"/>
      <c r="E16" s="1"/>
      <c r="F16" s="1"/>
      <c r="G16" s="1" t="s">
        <v>26</v>
      </c>
      <c r="H16" s="7">
        <f>SUM(C6:C12)</f>
        <v>670</v>
      </c>
      <c r="I16" s="1"/>
      <c r="J16" s="1"/>
      <c r="K16" s="1"/>
      <c r="L16" s="1"/>
    </row>
    <row r="17" spans="1:12" ht="24.95" customHeight="1">
      <c r="A17" s="1"/>
      <c r="B17" s="1"/>
      <c r="C17" s="1"/>
      <c r="D17" s="1"/>
      <c r="E17" s="1"/>
      <c r="F17" s="1"/>
      <c r="G17" s="1" t="s">
        <v>27</v>
      </c>
      <c r="H17" s="3">
        <f>IF(H6=0,0,H15/H6)</f>
        <v>0.29842931937172773</v>
      </c>
      <c r="I17" s="1"/>
      <c r="J17" s="1"/>
      <c r="K17" s="1"/>
      <c r="L17" s="1"/>
    </row>
    <row r="18" spans="1:12" ht="24.9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4.9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9.1" customHeight="1">
      <c r="A20" s="1"/>
      <c r="B20" s="1"/>
      <c r="C20" s="1"/>
      <c r="D20" s="1"/>
      <c r="E20" s="1"/>
      <c r="F20" s="1"/>
      <c r="G20" s="8" t="s">
        <v>28</v>
      </c>
      <c r="H20" s="8" t="s">
        <v>29</v>
      </c>
      <c r="I20" s="1"/>
      <c r="J20" s="1"/>
      <c r="K20" s="1"/>
      <c r="L20" s="1"/>
    </row>
    <row r="21" spans="1:12" ht="24.95" customHeight="1">
      <c r="A21" s="1"/>
      <c r="B21" s="1"/>
      <c r="C21" s="1"/>
      <c r="D21" s="1"/>
      <c r="E21" s="1"/>
      <c r="F21" s="1"/>
      <c r="G21" s="1" t="s">
        <v>30</v>
      </c>
      <c r="H21" s="7">
        <f>H12</f>
        <v>124</v>
      </c>
      <c r="I21" s="1"/>
      <c r="J21" s="1"/>
      <c r="K21" s="1"/>
      <c r="L21" s="1"/>
    </row>
    <row r="22" spans="1:12" ht="24.95" customHeight="1">
      <c r="A22" s="1"/>
      <c r="B22" s="1"/>
      <c r="C22" s="1"/>
      <c r="D22" s="1"/>
      <c r="E22" s="1"/>
      <c r="F22" s="1"/>
      <c r="G22" s="1" t="s">
        <v>31</v>
      </c>
      <c r="H22" s="7">
        <f>H13</f>
        <v>167.5</v>
      </c>
      <c r="I22" s="1"/>
      <c r="J22" s="1"/>
      <c r="K22" s="1"/>
      <c r="L22" s="1"/>
    </row>
    <row r="23" spans="1:12" ht="24.9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4.9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4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4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4.9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4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4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4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4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4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4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4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4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4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4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4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conditionalFormatting sqref="B6:C12">
    <cfRule type="expression" dxfId="1" priority="7">
      <formula>OR(ISBLANK(B6),NOT(ISNUMBER(B6)),B6&lt;0,B6&gt;1440)</formula>
    </cfRule>
  </conditionalFormatting>
  <conditionalFormatting sqref="D6:D12">
    <cfRule type="colorScale" priority="2">
      <colorScale>
        <cfvo type="min"/>
        <cfvo type="max"/>
        <color rgb="FF63BE7B"/>
        <color rgb="FFFCFCFF"/>
      </colorScale>
    </cfRule>
    <cfRule type="colorScale" priority="5">
      <colorScale>
        <cfvo type="min"/>
        <cfvo type="percentile" val="50"/>
        <cfvo type="max"/>
        <color rgb="FFE5F2FF"/>
        <color rgb="FF8AB9ED"/>
        <color rgb="FF225DB0"/>
      </colorScale>
    </cfRule>
  </conditionalFormatting>
  <conditionalFormatting sqref="E6:E12">
    <cfRule type="dataBar" priority="1">
      <dataBar>
        <cfvo type="num" val="0"/>
        <cfvo type="num" val="1"/>
        <color rgb="FFFF555A"/>
      </dataBar>
      <extLst>
        <ext xmlns:x14="http://schemas.microsoft.com/office/spreadsheetml/2009/9/main" uri="{B025F937-C7B1-47D3-B67F-A62EFF666E3E}">
          <x14:id>{00000000-000E-0000-0000-000002000000}</x14:id>
        </ext>
      </extLst>
    </cfRule>
  </conditionalFormatting>
  <conditionalFormatting sqref="C6:C12">
    <cfRule type="cellIs" dxfId="0" priority="4" operator="greaterThan">
      <formula>100</formula>
    </cfRule>
  </conditionalFormatting>
  <dataValidations count="1">
    <dataValidation type="whole" sqref="B6:C12" xr:uid="{00000000-0002-0000-0000-000000000000}">
      <formula1>0</formula1>
      <formula2>1440</formula2>
    </dataValidation>
  </dataValidations>
  <pageMargins left="0.7" right="0.7" top="0.75" bottom="0.75" header="0.3" footer="0.3"/>
  <pageSetup paperSize="9" scale="53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000-000002000000}">
            <x14:dataBar border="1" negativeBarColorSameAsPositive="1" negativeBarBorderColorSameAsPositive="0" axisPosition="none">
              <x14:cfvo type="num">
                <xm:f>0</xm:f>
              </x14:cfvo>
              <x14:cfvo type="num">
                <xm:f>1</xm:f>
              </x14:cfvo>
              <x14:borderColor rgb="FFFF555A"/>
              <x14:negativeBorderColor rgb="FF63C384"/>
            </x14:dataBar>
          </x14:cfRule>
          <xm:sqref>E6:E12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 Dedektifler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Gt 1202</cp:lastModifiedBy>
  <cp:lastPrinted>2026-10-03T21:47:11Z</cp:lastPrinted>
  <dcterms:modified xsi:type="dcterms:W3CDTF">2026-10-03T21:58:18Z</dcterms:modified>
</cp:coreProperties>
</file>